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45621"/>
</workbook>
</file>

<file path=xl/calcChain.xml><?xml version="1.0" encoding="utf-8"?>
<calcChain xmlns="http://schemas.openxmlformats.org/spreadsheetml/2006/main">
  <c r="I38" i="8" l="1"/>
  <c r="I39" i="8"/>
  <c r="I40" i="8"/>
  <c r="I41" i="8"/>
  <c r="I42" i="8"/>
  <c r="I43" i="8"/>
  <c r="I44" i="8"/>
  <c r="I45" i="8"/>
  <c r="I46" i="8"/>
  <c r="I47" i="8"/>
  <c r="I48" i="8"/>
  <c r="I49" i="8"/>
  <c r="I50" i="8"/>
  <c r="I51" i="8"/>
  <c r="I52" i="8"/>
  <c r="I53" i="8"/>
  <c r="I54" i="8"/>
  <c r="I55" i="8"/>
  <c r="I56" i="8"/>
  <c r="I57" i="8"/>
  <c r="I58" i="8"/>
  <c r="I59" i="8"/>
  <c r="I60" i="8"/>
  <c r="I61" i="8"/>
  <c r="I62" i="8"/>
  <c r="I63" i="8"/>
  <c r="I64" i="8"/>
  <c r="I65" i="8"/>
  <c r="I66" i="8"/>
  <c r="I67" i="8"/>
  <c r="I37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28" i="8"/>
  <c r="I29" i="8"/>
  <c r="I30" i="8"/>
  <c r="I31" i="8"/>
  <c r="I32" i="8"/>
  <c r="I33" i="8"/>
  <c r="I34" i="8"/>
  <c r="I11" i="8"/>
  <c r="G38" i="8"/>
  <c r="G39" i="8"/>
  <c r="G40" i="8"/>
  <c r="G41" i="8"/>
  <c r="G42" i="8"/>
  <c r="G43" i="8"/>
  <c r="G44" i="8"/>
  <c r="G45" i="8"/>
  <c r="G46" i="8"/>
  <c r="G47" i="8"/>
  <c r="G48" i="8"/>
  <c r="G49" i="8"/>
  <c r="G50" i="8"/>
  <c r="G51" i="8"/>
  <c r="G52" i="8"/>
  <c r="G53" i="8"/>
  <c r="G54" i="8"/>
  <c r="G55" i="8"/>
  <c r="G56" i="8"/>
  <c r="G57" i="8"/>
  <c r="G58" i="8"/>
  <c r="G59" i="8"/>
  <c r="G60" i="8"/>
  <c r="G61" i="8"/>
  <c r="G62" i="8"/>
  <c r="G63" i="8"/>
  <c r="G64" i="8"/>
  <c r="G65" i="8"/>
  <c r="G66" i="8"/>
  <c r="G67" i="8"/>
  <c r="G37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G32" i="8"/>
  <c r="G33" i="8"/>
  <c r="G34" i="8"/>
  <c r="G11" i="8"/>
  <c r="I68" i="8" l="1"/>
</calcChain>
</file>

<file path=xl/sharedStrings.xml><?xml version="1.0" encoding="utf-8"?>
<sst xmlns="http://schemas.openxmlformats.org/spreadsheetml/2006/main" count="195" uniqueCount="137">
  <si>
    <t>Наименование</t>
  </si>
  <si>
    <t>Ед. изм.</t>
  </si>
  <si>
    <t>Базисные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</si>
  <si>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</si>
  <si>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</si>
  <si>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</si>
  <si>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</si>
  <si>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</si>
  <si>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</si>
  <si>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</si>
  <si>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</si>
  <si>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01.2.01.02-0052</t>
  </si>
  <si>
    <t>Битумы нефтяные строительные БН-70/30</t>
  </si>
  <si>
    <t>т</t>
  </si>
  <si>
    <t>01.2.01.02-0054</t>
  </si>
  <si>
    <t>Битумы нефтяные строительные БН-90/10</t>
  </si>
  <si>
    <t>01.2.03.03-0045</t>
  </si>
  <si>
    <t>Мастика битумно-полимерная</t>
  </si>
  <si>
    <t>01.3.01.08-0003</t>
  </si>
  <si>
    <t>Топливо моторное для среднеоборотных и малооборотных дизелей ДТ</t>
  </si>
  <si>
    <t>01.3.02.03-0001</t>
  </si>
  <si>
    <t>Ацетилен газообразный технический</t>
  </si>
  <si>
    <t>м3</t>
  </si>
  <si>
    <t>01.3.02.08-0001</t>
  </si>
  <si>
    <t>Кислород газообразный технический</t>
  </si>
  <si>
    <t>01.7.03.01-0001</t>
  </si>
  <si>
    <t>Вода</t>
  </si>
  <si>
    <t>01.7.07.29-0031</t>
  </si>
  <si>
    <t>Каболка</t>
  </si>
  <si>
    <t>01.7.11.07-0032</t>
  </si>
  <si>
    <t>Электроды сварочные Э42, диаметр 4 мм</t>
  </si>
  <si>
    <t>01.7.15.06-0111</t>
  </si>
  <si>
    <t>Гвозди строительные</t>
  </si>
  <si>
    <t>01.7.16.04-0013</t>
  </si>
  <si>
    <t>Опалубка металлическая</t>
  </si>
  <si>
    <t>03.2.01.01-0001</t>
  </si>
  <si>
    <t>Портландцемент общестроительного назначения бездобавочный М400 Д0 (ЦЕМ I 32,5Н)</t>
  </si>
  <si>
    <t>04.1.02.05-0001</t>
  </si>
  <si>
    <t>Смеси бетонные тяжелого бетона (БСТ), класс В3,5 (М50)</t>
  </si>
  <si>
    <t>04.1.02.05-0006</t>
  </si>
  <si>
    <t>Смеси бетонные тяжелого бетона (БСТ), класс В15 (М200)</t>
  </si>
  <si>
    <t>04.1.02.05-0010</t>
  </si>
  <si>
    <t>Смеси бетонные тяжелого бетона (БСТ), класс В27,5 (М350)</t>
  </si>
  <si>
    <t>04.2.01.01-0048</t>
  </si>
  <si>
    <t>Смеси асфальтобетонные плотные мелкозернистые тип Б марка I</t>
  </si>
  <si>
    <t>04.3.01.03-0001</t>
  </si>
  <si>
    <t>Раствор асбоцементный</t>
  </si>
  <si>
    <t>04.3.01.09-0012</t>
  </si>
  <si>
    <t>Раствор готовый кладочный, цементный, М50</t>
  </si>
  <si>
    <t>04.3.01.09-0023</t>
  </si>
  <si>
    <t>Раствор отделочный тяжелый цементный, состав 1:3</t>
  </si>
  <si>
    <t>12.2.03.11-0023</t>
  </si>
  <si>
    <t>Ткань стеклянная конструкционная Т-11</t>
  </si>
  <si>
    <t>м2</t>
  </si>
  <si>
    <t>14.4.01.01-0003</t>
  </si>
  <si>
    <t>Грунтовка ГФ-021</t>
  </si>
  <si>
    <t>14.4.04.08-0003</t>
  </si>
  <si>
    <t>Эмаль ПФ-115, серая</t>
  </si>
  <si>
    <t>14.5.09.02-0002</t>
  </si>
  <si>
    <t>Ксилол нефтяной, марка А</t>
  </si>
  <si>
    <t>14.5.09.11-0102</t>
  </si>
  <si>
    <t>Уайт-спирит</t>
  </si>
  <si>
    <t>кг</t>
  </si>
  <si>
    <t>ТЦ_05.1.01.09_63_6318241560_24.02.2022_01</t>
  </si>
  <si>
    <t>Кольцо для колодцев сборное железобетонное, диаметр 1500 мм  КС 15-3</t>
  </si>
  <si>
    <t>шт.</t>
  </si>
  <si>
    <t>ТЦ_12.2.03.09_63_6324053980_24.02.2022_01</t>
  </si>
  <si>
    <t>Сетка стеклянная марки ЭЗ-200</t>
  </si>
  <si>
    <t>ФССЦ-01.2.01.02-0054</t>
  </si>
  <si>
    <t>ФССЦ-01.2.03.03-0019</t>
  </si>
  <si>
    <t>Мастика битумная МБРГ-90 горячего применения</t>
  </si>
  <si>
    <t>ФССЦ-01.4.01.03-0151</t>
  </si>
  <si>
    <t>Долото шнековые, диаметр 148 мм</t>
  </si>
  <si>
    <t>шт</t>
  </si>
  <si>
    <t>ФССЦ-01.4.01.10-0057</t>
  </si>
  <si>
    <t>Шнек телескопический для бурения скважин в грунтах группы 1-4, длина 8680-15000 мм, диаметр 360 мм</t>
  </si>
  <si>
    <t>ФССЦ-02.3.01.02-1005</t>
  </si>
  <si>
    <t>Песок природный II класс, очень мелкий, круглые сита</t>
  </si>
  <si>
    <t>ФССЦ-04.1.02.05-0006</t>
  </si>
  <si>
    <t>Смеси бетонные тяжелого бетона (БСТ), класс В15 (М200)...</t>
  </si>
  <si>
    <t>ФССЦ-05.1.01.08-0094</t>
  </si>
  <si>
    <t>Крышка колодцев КЦП 1-20-1, бетон B15 (М200), объем 0,51 м3, расход арматуры 43,40 кг</t>
  </si>
  <si>
    <t>ФССЦ-05.1.01.08-0095</t>
  </si>
  <si>
    <t>Крышка колодцев КЦП 1-20-2, бетон B15 (М200), объем 0,51 м3, расход арматуры 78,30 кг</t>
  </si>
  <si>
    <t>ФССЦ-05.1.01.09-0042</t>
  </si>
  <si>
    <t>Кольцо опорное КО-6 /бетон B15 (М200), объем 0,02 м3, расход арматуры 1,10 кг</t>
  </si>
  <si>
    <t>ФССЦ-05.1.01.09-0051</t>
  </si>
  <si>
    <t>Кольцо стеновое смотровых колодцев КС7.3, бетон B15 (М200), объем 0,05 м3, расход арматуры 1,64 кг</t>
  </si>
  <si>
    <t>ФССЦ-05.1.01.09-0052</t>
  </si>
  <si>
    <t>Кольцо стеновое смотровых колодцев КС7.9, бетон B15 (М200), объем 0,15 м3, расход арматуры 4,80 кг</t>
  </si>
  <si>
    <t>ФССЦ-05.1.01.09-0063</t>
  </si>
  <si>
    <t>Кольцо стеновое смотровых колодцев КС15.6, бетон B15 (М200), объем 0,265 м3, расход арматуры 4,94 кг</t>
  </si>
  <si>
    <t>ФССЦ-05.1.01.09-0065</t>
  </si>
  <si>
    <t>Кольцо стеновое смотровых колодцев КС15.9, бетон B15 (М200), объем 0,40 м3, расход арматуры 7,02 кг</t>
  </si>
  <si>
    <t>ФССЦ-05.1.01.09-0071</t>
  </si>
  <si>
    <t>Кольцо стеновое смотровых колодцев КС20.6, бетон B15 (М200), объем 0,39 м3, расход арматуры 13,04 кг</t>
  </si>
  <si>
    <t>ФССЦ-05.1.01.09-0073</t>
  </si>
  <si>
    <t>Кольцо стеновое смотровых колодцев КС20.9, бетон B15 (М200), объем 0,59 м3, расход арматуры 19,88 кг</t>
  </si>
  <si>
    <t>ФССЦ-05.1.01.11-0045</t>
  </si>
  <si>
    <t>Плита днища ПН15, бетон B15 (М200), объем 0,38 м3, расход арматуры 33,13 кг</t>
  </si>
  <si>
    <t>ФССЦ-05.1.01.11-0046</t>
  </si>
  <si>
    <t>Плита днища ПН20, бетон B15 (М200), объем 0,59 м3, расход арматуры 79,44 кг</t>
  </si>
  <si>
    <t>ФССЦ-05.1.06.09-0003</t>
  </si>
  <si>
    <t>Плиты перекрытия 1ПП15-2, бетон B15, объем 0,27 м3, расход арматуры 32,21 кг</t>
  </si>
  <si>
    <t>ФССЦ-05.1.08.06-0058</t>
  </si>
  <si>
    <t>Плиты дорожные ПД6, бетон B20, объем 0,85 м3, расход арматуры 99,30 кг</t>
  </si>
  <si>
    <t>ФССЦ-07.2.05.01-0032</t>
  </si>
  <si>
    <t>Ограждения лестничных проемов, лестничные марши, пожарные лестницы</t>
  </si>
  <si>
    <t>ФССЦ-07.2.07.12-0001</t>
  </si>
  <si>
    <t>Элементы конструктивные вспомогательного назначения массой не более 50 кг с преобладанием толстолистовой стали без отверстий и сборосварочных операций _пластины, прокладки</t>
  </si>
  <si>
    <t>ФССЦ-08.1.02.06-0013</t>
  </si>
  <si>
    <t>Люк чугунный легкий Л(A30)-К-1-60</t>
  </si>
  <si>
    <t>ФССЦ-08.1.02.06-0033</t>
  </si>
  <si>
    <t>Люк чугунный тяжелый (ГОСТ 3634-99) марка Т(C250)-К-1-60</t>
  </si>
  <si>
    <t>ФССЦ-08.3.01.02-0005</t>
  </si>
  <si>
    <t>Двутавры с параллельными гранями полок колонные К, сталь: спокойная, № 20-24, 26-40</t>
  </si>
  <si>
    <t>ФССЦ-08.3.08.02-0026</t>
  </si>
  <si>
    <t>Сталь угловая: 80х80 мм</t>
  </si>
  <si>
    <t>ФССЦ-11.1.03.05-0084</t>
  </si>
  <si>
    <t>Доска необрезная, хвойных пород, длина 4-6,5 м, все ширины, толщина 44 мм и более, сорт II</t>
  </si>
  <si>
    <t>ФССЦ-12.1.01.03-0052</t>
  </si>
  <si>
    <t>Прокладка гидроизоляционная саморасширяющаяся "Пенебар SW-45"</t>
  </si>
  <si>
    <t>м</t>
  </si>
  <si>
    <t>ФССЦ-12.2.03.11-0023</t>
  </si>
  <si>
    <t>ФССЦ-23.5.02.02-0111</t>
  </si>
  <si>
    <t>Трубы стальные электросварные прямошовные со снятой фаской из стали марок Ст2кп-Ст4кп и Ст2пс-Ст4пс, наружный диаметр 377 мм, толщина стенки 10 мм</t>
  </si>
  <si>
    <t>ФССЦ-24.3.04.05-0034</t>
  </si>
  <si>
    <t>Трубы из полипропилена с двухслойной структурированной стенкой повышенного класса жесткости, кольцевая жесткость SN16, для безнапорных трубопроводов хозяйственно бытовой и ливневой канализации, с приварным раструбом, в комплекте с уплотнительным кольцом, наружный диаметр 630 мм</t>
  </si>
  <si>
    <t>ФССЦ-24.3.05.07-0025</t>
  </si>
  <si>
    <t>Муфта защитная полиэтиленовая для прохода труб сквозь стену, номинальный наружный диаметр 630 мм (прим. Муфта ПП для прохода через стенку ж/б колодца DN630 SN16 мм)</t>
  </si>
  <si>
    <t/>
  </si>
  <si>
    <t>Итого "Материалы"</t>
  </si>
  <si>
    <t>k=6,96</t>
  </si>
  <si>
    <t>Текущие цены, без НДС</t>
  </si>
  <si>
    <t>Примечание:</t>
  </si>
  <si>
    <t xml:space="preserve">Сметная стоимость указана в текущих ценах без учета  транспортных и заготовительно-складских затрат </t>
  </si>
  <si>
    <t>Составил:______________Ю.Ю. Шкатова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</si>
</sst>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i/>
      <sz val="11"/>
      <name val="Arial"/>
      <family val="2"/>
      <charset val="204"/>
    </font>
    <font>
      <sz val="9"/>
      <name val="Verdana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4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4" fillId="0" borderId="1">
      <alignment vertical="top" wrapText="1"/>
    </xf>
    <xf numFmtId="0" fontId="3" fillId="0" borderId="0"/>
  </cellStyleXfs>
  <cellXfs count="51">
    <xf numFmtId="0" fontId="0" fillId="0" borderId="0" xfId="0"/>
    <xf numFmtId="49" fontId="5" fillId="0" borderId="0" xfId="0" applyNumberFormat="1" applyFont="1"/>
    <xf numFmtId="0" fontId="5" fillId="0" borderId="0" xfId="0" applyFont="1"/>
    <xf numFmtId="49" fontId="6" fillId="0" borderId="0" xfId="0" applyNumberFormat="1" applyFont="1"/>
    <xf numFmtId="0" fontId="6" fillId="0" borderId="0" xfId="0" applyFont="1"/>
    <xf numFmtId="49" fontId="6" fillId="0" borderId="0" xfId="0" applyNumberFormat="1" applyFont="1" applyAlignment="1">
      <alignment horizontal="right" vertical="top" wrapText="1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49" fontId="6" fillId="0" borderId="0" xfId="0" applyNumberFormat="1" applyFont="1" applyAlignment="1">
      <alignment horizontal="center" vertical="top" wrapText="1"/>
    </xf>
    <xf numFmtId="0" fontId="6" fillId="0" borderId="0" xfId="0" applyFont="1" applyAlignment="1">
      <alignment horizontal="right" vertical="top" wrapText="1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center" vertical="top" wrapText="1"/>
    </xf>
    <xf numFmtId="49" fontId="6" fillId="0" borderId="4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20" applyFont="1" applyBorder="1" applyAlignment="1">
      <alignment horizontal="center"/>
    </xf>
    <xf numFmtId="49" fontId="6" fillId="0" borderId="2" xfId="2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 wrapText="1"/>
    </xf>
    <xf numFmtId="4" fontId="8" fillId="0" borderId="1" xfId="0" applyNumberFormat="1" applyFont="1" applyBorder="1" applyAlignment="1">
      <alignment horizontal="right" vertical="top" wrapText="1"/>
    </xf>
    <xf numFmtId="0" fontId="12" fillId="0" borderId="0" xfId="23" applyFont="1" applyAlignment="1">
      <alignment horizontal="center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right"/>
    </xf>
    <xf numFmtId="0" fontId="14" fillId="0" borderId="0" xfId="0" applyFont="1" applyAlignment="1">
      <alignment horizontal="right" vertical="top"/>
    </xf>
    <xf numFmtId="49" fontId="13" fillId="0" borderId="0" xfId="0" applyNumberFormat="1" applyFont="1" applyAlignment="1">
      <alignment horizontal="left" vertical="top" wrapText="1"/>
    </xf>
    <xf numFmtId="49" fontId="13" fillId="0" borderId="0" xfId="0" applyNumberFormat="1" applyFont="1" applyAlignment="1">
      <alignment horizontal="left" vertical="top" wrapText="1"/>
    </xf>
    <xf numFmtId="0" fontId="13" fillId="0" borderId="0" xfId="0" applyFont="1" applyAlignment="1">
      <alignment horizontal="center" vertical="top" wrapText="1"/>
    </xf>
    <xf numFmtId="0" fontId="13" fillId="0" borderId="0" xfId="0" applyFont="1" applyAlignment="1">
      <alignment horizontal="right" vertical="top" wrapText="1"/>
    </xf>
    <xf numFmtId="0" fontId="13" fillId="0" borderId="0" xfId="0" applyFont="1"/>
    <xf numFmtId="49" fontId="13" fillId="0" borderId="0" xfId="0" applyNumberFormat="1" applyFont="1"/>
    <xf numFmtId="0" fontId="13" fillId="0" borderId="0" xfId="24" applyFont="1">
      <alignment horizontal="left" vertical="top"/>
    </xf>
    <xf numFmtId="0" fontId="13" fillId="0" borderId="0" xfId="0" applyFont="1" applyAlignment="1">
      <alignment horizontal="lef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N75"/>
  <sheetViews>
    <sheetView showGridLines="0" tabSelected="1" topLeftCell="B1" zoomScaleNormal="100" workbookViewId="0">
      <selection activeCell="C79" sqref="C79"/>
    </sheetView>
  </sheetViews>
  <sheetFormatPr defaultRowHeight="12.75" x14ac:dyDescent="0.2"/>
  <cols>
    <col min="1" max="1" width="0" style="4" hidden="1" customWidth="1"/>
    <col min="2" max="2" width="8.7109375" style="3" customWidth="1"/>
    <col min="3" max="3" width="33.140625" style="4" customWidth="1"/>
    <col min="4" max="4" width="10.7109375" style="4" customWidth="1"/>
    <col min="5" max="5" width="10.7109375" style="3" customWidth="1"/>
    <col min="6" max="7" width="10.7109375" style="4" customWidth="1"/>
    <col min="8" max="8" width="12.140625" style="4" customWidth="1"/>
    <col min="9" max="9" width="15.85546875" style="4" customWidth="1"/>
    <col min="10" max="16384" width="9.140625" style="4"/>
  </cols>
  <sheetData>
    <row r="1" spans="2:9" ht="15" x14ac:dyDescent="0.2">
      <c r="B1" s="1"/>
      <c r="C1" s="2"/>
      <c r="D1" s="2"/>
      <c r="G1" s="2"/>
      <c r="H1" s="2"/>
      <c r="I1" s="2"/>
    </row>
    <row r="2" spans="2:9" ht="15" customHeight="1" x14ac:dyDescent="0.2">
      <c r="B2" s="38" t="s">
        <v>8</v>
      </c>
      <c r="C2" s="38"/>
      <c r="D2" s="38"/>
      <c r="E2" s="38"/>
      <c r="F2" s="38"/>
      <c r="G2" s="38"/>
      <c r="H2" s="38"/>
      <c r="I2" s="38"/>
    </row>
    <row r="3" spans="2:9" ht="15" customHeight="1" x14ac:dyDescent="0.2">
      <c r="B3" s="38"/>
      <c r="C3" s="38"/>
      <c r="D3" s="38"/>
      <c r="E3" s="38"/>
      <c r="F3" s="38"/>
      <c r="G3" s="38"/>
      <c r="H3" s="38"/>
      <c r="I3" s="38"/>
    </row>
    <row r="4" spans="2:9" x14ac:dyDescent="0.2">
      <c r="B4" s="5"/>
      <c r="C4" s="6"/>
      <c r="D4" s="7"/>
      <c r="E4" s="8"/>
      <c r="F4" s="9"/>
      <c r="G4" s="9"/>
      <c r="H4" s="9"/>
      <c r="I4" s="9"/>
    </row>
    <row r="5" spans="2:9" ht="12.75" customHeight="1" x14ac:dyDescent="0.2">
      <c r="B5" s="12" t="s">
        <v>7</v>
      </c>
      <c r="C5" s="15" t="s">
        <v>0</v>
      </c>
      <c r="D5" s="15" t="s">
        <v>1</v>
      </c>
      <c r="E5" s="18" t="s">
        <v>6</v>
      </c>
      <c r="F5" s="21" t="s">
        <v>3</v>
      </c>
      <c r="G5" s="21"/>
      <c r="H5" s="21" t="s">
        <v>5</v>
      </c>
      <c r="I5" s="21"/>
    </row>
    <row r="6" spans="2:9" ht="48.75" customHeight="1" x14ac:dyDescent="0.2">
      <c r="B6" s="13"/>
      <c r="C6" s="16"/>
      <c r="D6" s="16"/>
      <c r="E6" s="19"/>
      <c r="F6" s="11" t="s">
        <v>2</v>
      </c>
      <c r="G6" s="11" t="s">
        <v>133</v>
      </c>
      <c r="H6" s="11" t="s">
        <v>2</v>
      </c>
      <c r="I6" s="11" t="s">
        <v>133</v>
      </c>
    </row>
    <row r="7" spans="2:9" x14ac:dyDescent="0.2">
      <c r="B7" s="14"/>
      <c r="C7" s="17"/>
      <c r="D7" s="17"/>
      <c r="E7" s="20"/>
      <c r="F7" s="10" t="s">
        <v>4</v>
      </c>
      <c r="G7" s="10" t="s">
        <v>132</v>
      </c>
      <c r="H7" s="10" t="s">
        <v>4</v>
      </c>
      <c r="I7" s="10" t="s">
        <v>132</v>
      </c>
    </row>
    <row r="8" spans="2:9" x14ac:dyDescent="0.2">
      <c r="B8" s="22">
        <v>1</v>
      </c>
      <c r="C8" s="22">
        <v>2</v>
      </c>
      <c r="D8" s="22">
        <v>3</v>
      </c>
      <c r="E8" s="23">
        <v>4</v>
      </c>
      <c r="F8" s="22">
        <v>5</v>
      </c>
      <c r="G8" s="22">
        <v>6</v>
      </c>
      <c r="H8" s="22">
        <v>7</v>
      </c>
      <c r="I8" s="22">
        <v>8</v>
      </c>
    </row>
    <row r="9" spans="2:9" ht="17.850000000000001" customHeight="1" x14ac:dyDescent="0.2">
      <c r="B9" s="24" t="s">
        <v>9</v>
      </c>
      <c r="C9" s="25"/>
      <c r="D9" s="25"/>
      <c r="E9" s="25"/>
      <c r="F9" s="25"/>
      <c r="G9" s="25"/>
      <c r="H9" s="25"/>
      <c r="I9" s="25"/>
    </row>
    <row r="10" spans="2:9" ht="17.850000000000001" customHeight="1" x14ac:dyDescent="0.2">
      <c r="B10" s="26" t="s">
        <v>10</v>
      </c>
      <c r="C10" s="27"/>
      <c r="D10" s="27"/>
      <c r="E10" s="27"/>
      <c r="F10" s="27"/>
      <c r="G10" s="27"/>
      <c r="H10" s="27"/>
      <c r="I10" s="27"/>
    </row>
    <row r="11" spans="2:9" ht="25.5" x14ac:dyDescent="0.2">
      <c r="B11" s="28" t="s">
        <v>11</v>
      </c>
      <c r="C11" s="29" t="s">
        <v>12</v>
      </c>
      <c r="D11" s="30" t="s">
        <v>13</v>
      </c>
      <c r="E11" s="28">
        <v>1.8959999999999999</v>
      </c>
      <c r="F11" s="31">
        <v>1525.5</v>
      </c>
      <c r="G11" s="36">
        <f>F11*6.96</f>
        <v>10617.48</v>
      </c>
      <c r="H11" s="31">
        <v>2892.35</v>
      </c>
      <c r="I11" s="36">
        <f>H11*6.96</f>
        <v>20130.755999999998</v>
      </c>
    </row>
    <row r="12" spans="2:9" ht="25.5" x14ac:dyDescent="0.2">
      <c r="B12" s="28" t="s">
        <v>14</v>
      </c>
      <c r="C12" s="29" t="s">
        <v>15</v>
      </c>
      <c r="D12" s="30" t="s">
        <v>13</v>
      </c>
      <c r="E12" s="28">
        <v>0.63988999999999996</v>
      </c>
      <c r="F12" s="31">
        <v>1383.1</v>
      </c>
      <c r="G12" s="36">
        <f t="shared" ref="G12:G34" si="0">F12*6.96</f>
        <v>9626.3760000000002</v>
      </c>
      <c r="H12" s="31">
        <v>885.03</v>
      </c>
      <c r="I12" s="36">
        <f t="shared" ref="I12:I34" si="1">H12*6.96</f>
        <v>6159.8087999999998</v>
      </c>
    </row>
    <row r="13" spans="2:9" ht="25.5" x14ac:dyDescent="0.2">
      <c r="B13" s="28" t="s">
        <v>16</v>
      </c>
      <c r="C13" s="29" t="s">
        <v>17</v>
      </c>
      <c r="D13" s="30" t="s">
        <v>13</v>
      </c>
      <c r="E13" s="28">
        <v>5.7375000000000002E-2</v>
      </c>
      <c r="F13" s="31">
        <v>1500</v>
      </c>
      <c r="G13" s="36">
        <f t="shared" si="0"/>
        <v>10440</v>
      </c>
      <c r="H13" s="31">
        <v>86.06</v>
      </c>
      <c r="I13" s="36">
        <f t="shared" si="1"/>
        <v>598.97760000000005</v>
      </c>
    </row>
    <row r="14" spans="2:9" ht="38.25" x14ac:dyDescent="0.2">
      <c r="B14" s="28" t="s">
        <v>18</v>
      </c>
      <c r="C14" s="29" t="s">
        <v>19</v>
      </c>
      <c r="D14" s="30" t="s">
        <v>13</v>
      </c>
      <c r="E14" s="28">
        <v>0.119036</v>
      </c>
      <c r="F14" s="31">
        <v>4041.7</v>
      </c>
      <c r="G14" s="36">
        <f t="shared" si="0"/>
        <v>28130.232</v>
      </c>
      <c r="H14" s="31">
        <v>481.11</v>
      </c>
      <c r="I14" s="36">
        <f t="shared" si="1"/>
        <v>3348.5255999999999</v>
      </c>
    </row>
    <row r="15" spans="2:9" ht="25.5" x14ac:dyDescent="0.2">
      <c r="B15" s="28" t="s">
        <v>20</v>
      </c>
      <c r="C15" s="29" t="s">
        <v>21</v>
      </c>
      <c r="D15" s="30" t="s">
        <v>22</v>
      </c>
      <c r="E15" s="28">
        <v>212.39892</v>
      </c>
      <c r="F15" s="31">
        <v>38.51</v>
      </c>
      <c r="G15" s="36">
        <f t="shared" si="0"/>
        <v>268.02959999999996</v>
      </c>
      <c r="H15" s="31">
        <v>8179.48</v>
      </c>
      <c r="I15" s="36">
        <f t="shared" si="1"/>
        <v>56929.180799999995</v>
      </c>
    </row>
    <row r="16" spans="2:9" ht="25.5" x14ac:dyDescent="0.2">
      <c r="B16" s="28" t="s">
        <v>23</v>
      </c>
      <c r="C16" s="29" t="s">
        <v>24</v>
      </c>
      <c r="D16" s="30" t="s">
        <v>22</v>
      </c>
      <c r="E16" s="28">
        <v>1063.6855599999999</v>
      </c>
      <c r="F16" s="31">
        <v>6.22</v>
      </c>
      <c r="G16" s="36">
        <f t="shared" si="0"/>
        <v>43.291199999999996</v>
      </c>
      <c r="H16" s="31">
        <v>6616.12</v>
      </c>
      <c r="I16" s="36">
        <f t="shared" si="1"/>
        <v>46048.195200000002</v>
      </c>
    </row>
    <row r="17" spans="2:9" ht="25.5" x14ac:dyDescent="0.2">
      <c r="B17" s="28" t="s">
        <v>25</v>
      </c>
      <c r="C17" s="29" t="s">
        <v>26</v>
      </c>
      <c r="D17" s="30" t="s">
        <v>22</v>
      </c>
      <c r="E17" s="28">
        <v>810.67372</v>
      </c>
      <c r="F17" s="31">
        <v>2.44</v>
      </c>
      <c r="G17" s="36">
        <f t="shared" si="0"/>
        <v>16.982399999999998</v>
      </c>
      <c r="H17" s="31">
        <v>1978.04</v>
      </c>
      <c r="I17" s="36">
        <f t="shared" si="1"/>
        <v>13767.1584</v>
      </c>
    </row>
    <row r="18" spans="2:9" ht="25.5" x14ac:dyDescent="0.2">
      <c r="B18" s="28" t="s">
        <v>27</v>
      </c>
      <c r="C18" s="29" t="s">
        <v>28</v>
      </c>
      <c r="D18" s="30" t="s">
        <v>13</v>
      </c>
      <c r="E18" s="28">
        <v>0.67236600000000002</v>
      </c>
      <c r="F18" s="31">
        <v>30030</v>
      </c>
      <c r="G18" s="36">
        <f t="shared" si="0"/>
        <v>209008.8</v>
      </c>
      <c r="H18" s="31">
        <v>20191.150000000001</v>
      </c>
      <c r="I18" s="36">
        <f t="shared" si="1"/>
        <v>140530.40400000001</v>
      </c>
    </row>
    <row r="19" spans="2:9" ht="25.5" x14ac:dyDescent="0.2">
      <c r="B19" s="28" t="s">
        <v>29</v>
      </c>
      <c r="C19" s="29" t="s">
        <v>30</v>
      </c>
      <c r="D19" s="30" t="s">
        <v>13</v>
      </c>
      <c r="E19" s="28">
        <v>1.44886</v>
      </c>
      <c r="F19" s="31">
        <v>10315.01</v>
      </c>
      <c r="G19" s="36">
        <f t="shared" si="0"/>
        <v>71792.469599999997</v>
      </c>
      <c r="H19" s="31">
        <v>14945.01</v>
      </c>
      <c r="I19" s="36">
        <f t="shared" si="1"/>
        <v>104017.2696</v>
      </c>
    </row>
    <row r="20" spans="2:9" ht="25.5" x14ac:dyDescent="0.2">
      <c r="B20" s="28" t="s">
        <v>31</v>
      </c>
      <c r="C20" s="29" t="s">
        <v>32</v>
      </c>
      <c r="D20" s="30" t="s">
        <v>13</v>
      </c>
      <c r="E20" s="28">
        <v>0.21762000000000001</v>
      </c>
      <c r="F20" s="31">
        <v>11978</v>
      </c>
      <c r="G20" s="36">
        <f t="shared" si="0"/>
        <v>83366.880000000005</v>
      </c>
      <c r="H20" s="31">
        <v>2606.65</v>
      </c>
      <c r="I20" s="36">
        <f t="shared" si="1"/>
        <v>18142.284</v>
      </c>
    </row>
    <row r="21" spans="2:9" ht="25.5" x14ac:dyDescent="0.2">
      <c r="B21" s="28" t="s">
        <v>33</v>
      </c>
      <c r="C21" s="29" t="s">
        <v>34</v>
      </c>
      <c r="D21" s="30" t="s">
        <v>13</v>
      </c>
      <c r="E21" s="28">
        <v>0.18499199999999999</v>
      </c>
      <c r="F21" s="31">
        <v>3938.2</v>
      </c>
      <c r="G21" s="36">
        <f t="shared" si="0"/>
        <v>27409.871999999999</v>
      </c>
      <c r="H21" s="31">
        <v>728.54</v>
      </c>
      <c r="I21" s="36">
        <f t="shared" si="1"/>
        <v>5070.6383999999998</v>
      </c>
    </row>
    <row r="22" spans="2:9" ht="51" x14ac:dyDescent="0.2">
      <c r="B22" s="28" t="s">
        <v>35</v>
      </c>
      <c r="C22" s="29" t="s">
        <v>36</v>
      </c>
      <c r="D22" s="30" t="s">
        <v>13</v>
      </c>
      <c r="E22" s="28">
        <v>5.5046999999999999E-2</v>
      </c>
      <c r="F22" s="31">
        <v>412</v>
      </c>
      <c r="G22" s="36">
        <f t="shared" si="0"/>
        <v>2867.52</v>
      </c>
      <c r="H22" s="31">
        <v>22.68</v>
      </c>
      <c r="I22" s="36">
        <f t="shared" si="1"/>
        <v>157.8528</v>
      </c>
    </row>
    <row r="23" spans="2:9" ht="25.5" x14ac:dyDescent="0.2">
      <c r="B23" s="28" t="s">
        <v>37</v>
      </c>
      <c r="C23" s="29" t="s">
        <v>38</v>
      </c>
      <c r="D23" s="30" t="s">
        <v>22</v>
      </c>
      <c r="E23" s="28">
        <v>8.2012499999999999</v>
      </c>
      <c r="F23" s="31">
        <v>545.6</v>
      </c>
      <c r="G23" s="36">
        <f t="shared" si="0"/>
        <v>3797.3760000000002</v>
      </c>
      <c r="H23" s="31">
        <v>4474.6000000000004</v>
      </c>
      <c r="I23" s="36">
        <f t="shared" si="1"/>
        <v>31143.216000000004</v>
      </c>
    </row>
    <row r="24" spans="2:9" ht="25.5" x14ac:dyDescent="0.2">
      <c r="B24" s="28" t="s">
        <v>39</v>
      </c>
      <c r="C24" s="29" t="s">
        <v>40</v>
      </c>
      <c r="D24" s="30" t="s">
        <v>22</v>
      </c>
      <c r="E24" s="28">
        <v>50.498309999999996</v>
      </c>
      <c r="F24" s="31">
        <v>592.76</v>
      </c>
      <c r="G24" s="36">
        <f t="shared" si="0"/>
        <v>4125.6095999999998</v>
      </c>
      <c r="H24" s="31">
        <v>29933.38</v>
      </c>
      <c r="I24" s="36">
        <f t="shared" si="1"/>
        <v>208336.3248</v>
      </c>
    </row>
    <row r="25" spans="2:9" ht="25.5" x14ac:dyDescent="0.2">
      <c r="B25" s="28" t="s">
        <v>41</v>
      </c>
      <c r="C25" s="29" t="s">
        <v>42</v>
      </c>
      <c r="D25" s="30" t="s">
        <v>22</v>
      </c>
      <c r="E25" s="28">
        <v>5.355E-2</v>
      </c>
      <c r="F25" s="31">
        <v>730</v>
      </c>
      <c r="G25" s="36">
        <f t="shared" si="0"/>
        <v>5080.8</v>
      </c>
      <c r="H25" s="31">
        <v>39.090000000000003</v>
      </c>
      <c r="I25" s="36">
        <f t="shared" si="1"/>
        <v>272.06640000000004</v>
      </c>
    </row>
    <row r="26" spans="2:9" ht="25.5" x14ac:dyDescent="0.2">
      <c r="B26" s="28" t="s">
        <v>43</v>
      </c>
      <c r="C26" s="29" t="s">
        <v>44</v>
      </c>
      <c r="D26" s="30" t="s">
        <v>13</v>
      </c>
      <c r="E26" s="28">
        <v>1.4725699999999999</v>
      </c>
      <c r="F26" s="31">
        <v>491.01</v>
      </c>
      <c r="G26" s="36">
        <f t="shared" si="0"/>
        <v>3417.4295999999999</v>
      </c>
      <c r="H26" s="31">
        <v>723.05</v>
      </c>
      <c r="I26" s="36">
        <f t="shared" si="1"/>
        <v>5032.4279999999999</v>
      </c>
    </row>
    <row r="27" spans="2:9" ht="25.5" x14ac:dyDescent="0.2">
      <c r="B27" s="28" t="s">
        <v>45</v>
      </c>
      <c r="C27" s="29" t="s">
        <v>46</v>
      </c>
      <c r="D27" s="30" t="s">
        <v>22</v>
      </c>
      <c r="E27" s="28">
        <v>0.30206100000000002</v>
      </c>
      <c r="F27" s="31">
        <v>395</v>
      </c>
      <c r="G27" s="36">
        <f t="shared" si="0"/>
        <v>2749.2</v>
      </c>
      <c r="H27" s="31">
        <v>119.31</v>
      </c>
      <c r="I27" s="36">
        <f t="shared" si="1"/>
        <v>830.39760000000001</v>
      </c>
    </row>
    <row r="28" spans="2:9" ht="25.5" x14ac:dyDescent="0.2">
      <c r="B28" s="28" t="s">
        <v>47</v>
      </c>
      <c r="C28" s="29" t="s">
        <v>48</v>
      </c>
      <c r="D28" s="30" t="s">
        <v>22</v>
      </c>
      <c r="E28" s="28">
        <v>6.3513299999999999</v>
      </c>
      <c r="F28" s="31">
        <v>485.9</v>
      </c>
      <c r="G28" s="36">
        <f t="shared" si="0"/>
        <v>3381.864</v>
      </c>
      <c r="H28" s="31">
        <v>3086.11</v>
      </c>
      <c r="I28" s="36">
        <f t="shared" si="1"/>
        <v>21479.3256</v>
      </c>
    </row>
    <row r="29" spans="2:9" ht="25.5" x14ac:dyDescent="0.2">
      <c r="B29" s="28" t="s">
        <v>49</v>
      </c>
      <c r="C29" s="29" t="s">
        <v>50</v>
      </c>
      <c r="D29" s="30" t="s">
        <v>22</v>
      </c>
      <c r="E29" s="28">
        <v>9.1800000000000007E-2</v>
      </c>
      <c r="F29" s="31">
        <v>497</v>
      </c>
      <c r="G29" s="36">
        <f t="shared" si="0"/>
        <v>3459.12</v>
      </c>
      <c r="H29" s="31">
        <v>45.62</v>
      </c>
      <c r="I29" s="36">
        <f t="shared" si="1"/>
        <v>317.51519999999999</v>
      </c>
    </row>
    <row r="30" spans="2:9" ht="25.5" x14ac:dyDescent="0.2">
      <c r="B30" s="28" t="s">
        <v>51</v>
      </c>
      <c r="C30" s="29" t="s">
        <v>52</v>
      </c>
      <c r="D30" s="30" t="s">
        <v>53</v>
      </c>
      <c r="E30" s="28">
        <v>521.4</v>
      </c>
      <c r="F30" s="31">
        <v>20.9</v>
      </c>
      <c r="G30" s="36">
        <f t="shared" si="0"/>
        <v>145.464</v>
      </c>
      <c r="H30" s="31">
        <v>10897.26</v>
      </c>
      <c r="I30" s="36">
        <f t="shared" si="1"/>
        <v>75844.929600000003</v>
      </c>
    </row>
    <row r="31" spans="2:9" ht="25.5" x14ac:dyDescent="0.2">
      <c r="B31" s="28" t="s">
        <v>54</v>
      </c>
      <c r="C31" s="29" t="s">
        <v>55</v>
      </c>
      <c r="D31" s="30" t="s">
        <v>13</v>
      </c>
      <c r="E31" s="28">
        <v>2.2298000000000001E-3</v>
      </c>
      <c r="F31" s="31">
        <v>15620</v>
      </c>
      <c r="G31" s="36">
        <f t="shared" si="0"/>
        <v>108715.2</v>
      </c>
      <c r="H31" s="31">
        <v>34.83</v>
      </c>
      <c r="I31" s="36">
        <f t="shared" si="1"/>
        <v>242.41679999999999</v>
      </c>
    </row>
    <row r="32" spans="2:9" ht="25.5" x14ac:dyDescent="0.2">
      <c r="B32" s="28" t="s">
        <v>56</v>
      </c>
      <c r="C32" s="29" t="s">
        <v>57</v>
      </c>
      <c r="D32" s="30" t="s">
        <v>13</v>
      </c>
      <c r="E32" s="28">
        <v>4.4594999999999999E-3</v>
      </c>
      <c r="F32" s="31">
        <v>14312.87</v>
      </c>
      <c r="G32" s="36">
        <f t="shared" si="0"/>
        <v>99617.575200000007</v>
      </c>
      <c r="H32" s="31">
        <v>63.83</v>
      </c>
      <c r="I32" s="36">
        <f t="shared" si="1"/>
        <v>444.2568</v>
      </c>
    </row>
    <row r="33" spans="2:9" ht="25.5" x14ac:dyDescent="0.2">
      <c r="B33" s="28" t="s">
        <v>58</v>
      </c>
      <c r="C33" s="29" t="s">
        <v>59</v>
      </c>
      <c r="D33" s="30" t="s">
        <v>13</v>
      </c>
      <c r="E33" s="28">
        <v>3.7159999999999998E-4</v>
      </c>
      <c r="F33" s="31">
        <v>7640</v>
      </c>
      <c r="G33" s="36">
        <f t="shared" si="0"/>
        <v>53174.400000000001</v>
      </c>
      <c r="H33" s="31">
        <v>2.84</v>
      </c>
      <c r="I33" s="36">
        <f t="shared" si="1"/>
        <v>19.766399999999997</v>
      </c>
    </row>
    <row r="34" spans="2:9" ht="25.5" x14ac:dyDescent="0.2">
      <c r="B34" s="28" t="s">
        <v>60</v>
      </c>
      <c r="C34" s="29" t="s">
        <v>61</v>
      </c>
      <c r="D34" s="30" t="s">
        <v>62</v>
      </c>
      <c r="E34" s="28">
        <v>0.69370560000000003</v>
      </c>
      <c r="F34" s="31">
        <v>6.67</v>
      </c>
      <c r="G34" s="36">
        <f t="shared" si="0"/>
        <v>46.423200000000001</v>
      </c>
      <c r="H34" s="31">
        <v>4.63</v>
      </c>
      <c r="I34" s="36">
        <f t="shared" si="1"/>
        <v>32.224800000000002</v>
      </c>
    </row>
    <row r="35" spans="2:9" ht="76.5" x14ac:dyDescent="0.2">
      <c r="B35" s="28" t="s">
        <v>63</v>
      </c>
      <c r="C35" s="29" t="s">
        <v>64</v>
      </c>
      <c r="D35" s="30" t="s">
        <v>65</v>
      </c>
      <c r="E35" s="28">
        <v>3</v>
      </c>
      <c r="F35" s="31"/>
      <c r="G35" s="31">
        <v>2210</v>
      </c>
      <c r="H35" s="31"/>
      <c r="I35" s="31">
        <v>6630</v>
      </c>
    </row>
    <row r="36" spans="2:9" ht="76.5" x14ac:dyDescent="0.2">
      <c r="B36" s="28" t="s">
        <v>66</v>
      </c>
      <c r="C36" s="29" t="s">
        <v>67</v>
      </c>
      <c r="D36" s="30" t="s">
        <v>53</v>
      </c>
      <c r="E36" s="28">
        <v>521.4</v>
      </c>
      <c r="F36" s="31"/>
      <c r="G36" s="31">
        <v>30.6</v>
      </c>
      <c r="H36" s="31"/>
      <c r="I36" s="31">
        <v>15954.84</v>
      </c>
    </row>
    <row r="37" spans="2:9" ht="38.25" x14ac:dyDescent="0.2">
      <c r="B37" s="28" t="s">
        <v>68</v>
      </c>
      <c r="C37" s="29" t="s">
        <v>15</v>
      </c>
      <c r="D37" s="30" t="s">
        <v>13</v>
      </c>
      <c r="E37" s="28">
        <v>-0.63988999999999996</v>
      </c>
      <c r="F37" s="31">
        <v>1383.1</v>
      </c>
      <c r="G37" s="36">
        <f t="shared" ref="G37:G67" si="2">F37*6.96</f>
        <v>9626.3760000000002</v>
      </c>
      <c r="H37" s="31">
        <v>-885.03</v>
      </c>
      <c r="I37" s="36">
        <f>H37*6.96</f>
        <v>-6159.8087999999998</v>
      </c>
    </row>
    <row r="38" spans="2:9" ht="38.25" x14ac:dyDescent="0.2">
      <c r="B38" s="28" t="s">
        <v>69</v>
      </c>
      <c r="C38" s="29" t="s">
        <v>70</v>
      </c>
      <c r="D38" s="30" t="s">
        <v>13</v>
      </c>
      <c r="E38" s="28">
        <v>0.94520000000000004</v>
      </c>
      <c r="F38" s="31">
        <v>8894.49</v>
      </c>
      <c r="G38" s="36">
        <f t="shared" si="2"/>
        <v>61905.650399999999</v>
      </c>
      <c r="H38" s="31">
        <v>8407.07</v>
      </c>
      <c r="I38" s="36">
        <f t="shared" ref="I38:I67" si="3">H38*6.96</f>
        <v>58513.207199999997</v>
      </c>
    </row>
    <row r="39" spans="2:9" ht="38.25" x14ac:dyDescent="0.2">
      <c r="B39" s="28" t="s">
        <v>71</v>
      </c>
      <c r="C39" s="29" t="s">
        <v>72</v>
      </c>
      <c r="D39" s="30" t="s">
        <v>73</v>
      </c>
      <c r="E39" s="28">
        <v>5.58</v>
      </c>
      <c r="F39" s="31">
        <v>585.47</v>
      </c>
      <c r="G39" s="36">
        <f t="shared" si="2"/>
        <v>4074.8712</v>
      </c>
      <c r="H39" s="31">
        <v>3266.92</v>
      </c>
      <c r="I39" s="36">
        <f t="shared" si="3"/>
        <v>22737.763200000001</v>
      </c>
    </row>
    <row r="40" spans="2:9" ht="51" x14ac:dyDescent="0.2">
      <c r="B40" s="28" t="s">
        <v>74</v>
      </c>
      <c r="C40" s="29" t="s">
        <v>75</v>
      </c>
      <c r="D40" s="30" t="s">
        <v>73</v>
      </c>
      <c r="E40" s="28">
        <v>5.58</v>
      </c>
      <c r="F40" s="31">
        <v>24316.61</v>
      </c>
      <c r="G40" s="36">
        <f t="shared" si="2"/>
        <v>169243.60560000001</v>
      </c>
      <c r="H40" s="31">
        <v>135686.68</v>
      </c>
      <c r="I40" s="36">
        <f t="shared" si="3"/>
        <v>944379.29279999994</v>
      </c>
    </row>
    <row r="41" spans="2:9" ht="38.25" x14ac:dyDescent="0.2">
      <c r="B41" s="28" t="s">
        <v>76</v>
      </c>
      <c r="C41" s="29" t="s">
        <v>77</v>
      </c>
      <c r="D41" s="30" t="s">
        <v>22</v>
      </c>
      <c r="E41" s="28">
        <v>7271.6440000000002</v>
      </c>
      <c r="F41" s="31">
        <v>44.82</v>
      </c>
      <c r="G41" s="36">
        <f t="shared" si="2"/>
        <v>311.94720000000001</v>
      </c>
      <c r="H41" s="31">
        <v>325915.08</v>
      </c>
      <c r="I41" s="36">
        <f t="shared" si="3"/>
        <v>2268368.9568000003</v>
      </c>
    </row>
    <row r="42" spans="2:9" ht="38.25" x14ac:dyDescent="0.2">
      <c r="B42" s="28" t="s">
        <v>78</v>
      </c>
      <c r="C42" s="29" t="s">
        <v>79</v>
      </c>
      <c r="D42" s="30" t="s">
        <v>22</v>
      </c>
      <c r="E42" s="28">
        <v>-41.678310000000003</v>
      </c>
      <c r="F42" s="31">
        <v>592.76</v>
      </c>
      <c r="G42" s="36">
        <f t="shared" si="2"/>
        <v>4125.6095999999998</v>
      </c>
      <c r="H42" s="31">
        <v>-24705.24</v>
      </c>
      <c r="I42" s="36">
        <f t="shared" si="3"/>
        <v>-171948.47040000002</v>
      </c>
    </row>
    <row r="43" spans="2:9" ht="38.25" x14ac:dyDescent="0.2">
      <c r="B43" s="28" t="s">
        <v>80</v>
      </c>
      <c r="C43" s="29" t="s">
        <v>81</v>
      </c>
      <c r="D43" s="30" t="s">
        <v>73</v>
      </c>
      <c r="E43" s="28">
        <v>7</v>
      </c>
      <c r="F43" s="31">
        <v>978.71</v>
      </c>
      <c r="G43" s="36">
        <f t="shared" si="2"/>
        <v>6811.8216000000002</v>
      </c>
      <c r="H43" s="31">
        <v>6850.97</v>
      </c>
      <c r="I43" s="36">
        <f t="shared" si="3"/>
        <v>47682.751199999999</v>
      </c>
    </row>
    <row r="44" spans="2:9" ht="38.25" x14ac:dyDescent="0.2">
      <c r="B44" s="28" t="s">
        <v>82</v>
      </c>
      <c r="C44" s="29" t="s">
        <v>83</v>
      </c>
      <c r="D44" s="30" t="s">
        <v>73</v>
      </c>
      <c r="E44" s="28">
        <v>10</v>
      </c>
      <c r="F44" s="31">
        <v>880.28</v>
      </c>
      <c r="G44" s="36">
        <f t="shared" si="2"/>
        <v>6126.7487999999994</v>
      </c>
      <c r="H44" s="31">
        <v>8802.7999999999993</v>
      </c>
      <c r="I44" s="36">
        <f t="shared" si="3"/>
        <v>61267.487999999998</v>
      </c>
    </row>
    <row r="45" spans="2:9" ht="38.25" x14ac:dyDescent="0.2">
      <c r="B45" s="28" t="s">
        <v>84</v>
      </c>
      <c r="C45" s="29" t="s">
        <v>85</v>
      </c>
      <c r="D45" s="30" t="s">
        <v>73</v>
      </c>
      <c r="E45" s="28">
        <v>55</v>
      </c>
      <c r="F45" s="31">
        <v>31.43</v>
      </c>
      <c r="G45" s="36">
        <f t="shared" si="2"/>
        <v>218.75280000000001</v>
      </c>
      <c r="H45" s="31">
        <v>1728.65</v>
      </c>
      <c r="I45" s="36">
        <f t="shared" si="3"/>
        <v>12031.404</v>
      </c>
    </row>
    <row r="46" spans="2:9" ht="51" x14ac:dyDescent="0.2">
      <c r="B46" s="28" t="s">
        <v>86</v>
      </c>
      <c r="C46" s="29" t="s">
        <v>87</v>
      </c>
      <c r="D46" s="30" t="s">
        <v>73</v>
      </c>
      <c r="E46" s="28">
        <v>22</v>
      </c>
      <c r="F46" s="31">
        <v>78.56</v>
      </c>
      <c r="G46" s="36">
        <f t="shared" si="2"/>
        <v>546.77760000000001</v>
      </c>
      <c r="H46" s="31">
        <v>1728.32</v>
      </c>
      <c r="I46" s="36">
        <f t="shared" si="3"/>
        <v>12029.1072</v>
      </c>
    </row>
    <row r="47" spans="2:9" ht="51" x14ac:dyDescent="0.2">
      <c r="B47" s="28" t="s">
        <v>88</v>
      </c>
      <c r="C47" s="29" t="s">
        <v>89</v>
      </c>
      <c r="D47" s="30" t="s">
        <v>73</v>
      </c>
      <c r="E47" s="28">
        <v>24</v>
      </c>
      <c r="F47" s="31">
        <v>234.87</v>
      </c>
      <c r="G47" s="36">
        <f t="shared" si="2"/>
        <v>1634.6952000000001</v>
      </c>
      <c r="H47" s="31">
        <v>5636.88</v>
      </c>
      <c r="I47" s="36">
        <f t="shared" si="3"/>
        <v>39232.684800000003</v>
      </c>
    </row>
    <row r="48" spans="2:9" ht="51" x14ac:dyDescent="0.2">
      <c r="B48" s="28" t="s">
        <v>90</v>
      </c>
      <c r="C48" s="29" t="s">
        <v>91</v>
      </c>
      <c r="D48" s="30" t="s">
        <v>73</v>
      </c>
      <c r="E48" s="28">
        <v>4</v>
      </c>
      <c r="F48" s="31">
        <v>429.96</v>
      </c>
      <c r="G48" s="36">
        <f t="shared" si="2"/>
        <v>2992.5216</v>
      </c>
      <c r="H48" s="31">
        <v>1719.84</v>
      </c>
      <c r="I48" s="36">
        <f t="shared" si="3"/>
        <v>11970.0864</v>
      </c>
    </row>
    <row r="49" spans="2:9" ht="51" x14ac:dyDescent="0.2">
      <c r="B49" s="28" t="s">
        <v>92</v>
      </c>
      <c r="C49" s="29" t="s">
        <v>93</v>
      </c>
      <c r="D49" s="30" t="s">
        <v>73</v>
      </c>
      <c r="E49" s="28">
        <v>14</v>
      </c>
      <c r="F49" s="31">
        <v>647.77</v>
      </c>
      <c r="G49" s="36">
        <f t="shared" si="2"/>
        <v>4508.4791999999998</v>
      </c>
      <c r="H49" s="31">
        <v>9068.7800000000007</v>
      </c>
      <c r="I49" s="36">
        <f t="shared" si="3"/>
        <v>63118.708800000008</v>
      </c>
    </row>
    <row r="50" spans="2:9" ht="51" x14ac:dyDescent="0.2">
      <c r="B50" s="28" t="s">
        <v>94</v>
      </c>
      <c r="C50" s="29" t="s">
        <v>95</v>
      </c>
      <c r="D50" s="30" t="s">
        <v>73</v>
      </c>
      <c r="E50" s="28">
        <v>25</v>
      </c>
      <c r="F50" s="31">
        <v>593.85</v>
      </c>
      <c r="G50" s="36">
        <f t="shared" si="2"/>
        <v>4133.1959999999999</v>
      </c>
      <c r="H50" s="31">
        <v>14846.25</v>
      </c>
      <c r="I50" s="36">
        <f t="shared" si="3"/>
        <v>103329.9</v>
      </c>
    </row>
    <row r="51" spans="2:9" ht="51" x14ac:dyDescent="0.2">
      <c r="B51" s="28" t="s">
        <v>96</v>
      </c>
      <c r="C51" s="29" t="s">
        <v>97</v>
      </c>
      <c r="D51" s="30" t="s">
        <v>73</v>
      </c>
      <c r="E51" s="28">
        <v>60</v>
      </c>
      <c r="F51" s="31">
        <v>901.16</v>
      </c>
      <c r="G51" s="36">
        <f t="shared" si="2"/>
        <v>6272.0735999999997</v>
      </c>
      <c r="H51" s="31">
        <v>54069.599999999999</v>
      </c>
      <c r="I51" s="36">
        <f t="shared" si="3"/>
        <v>376324.41599999997</v>
      </c>
    </row>
    <row r="52" spans="2:9" ht="38.25" x14ac:dyDescent="0.2">
      <c r="B52" s="28" t="s">
        <v>98</v>
      </c>
      <c r="C52" s="29" t="s">
        <v>99</v>
      </c>
      <c r="D52" s="30" t="s">
        <v>73</v>
      </c>
      <c r="E52" s="28">
        <v>6</v>
      </c>
      <c r="F52" s="31">
        <v>462.83</v>
      </c>
      <c r="G52" s="36">
        <f t="shared" si="2"/>
        <v>3221.2968000000001</v>
      </c>
      <c r="H52" s="31">
        <v>2776.98</v>
      </c>
      <c r="I52" s="36">
        <f t="shared" si="3"/>
        <v>19327.7808</v>
      </c>
    </row>
    <row r="53" spans="2:9" ht="38.25" x14ac:dyDescent="0.2">
      <c r="B53" s="28" t="s">
        <v>100</v>
      </c>
      <c r="C53" s="29" t="s">
        <v>101</v>
      </c>
      <c r="D53" s="30" t="s">
        <v>73</v>
      </c>
      <c r="E53" s="28">
        <v>17</v>
      </c>
      <c r="F53" s="31">
        <v>908.44</v>
      </c>
      <c r="G53" s="36">
        <f t="shared" si="2"/>
        <v>6322.7424000000001</v>
      </c>
      <c r="H53" s="31">
        <v>15443.48</v>
      </c>
      <c r="I53" s="36">
        <f t="shared" si="3"/>
        <v>107486.62079999999</v>
      </c>
    </row>
    <row r="54" spans="2:9" ht="38.25" x14ac:dyDescent="0.2">
      <c r="B54" s="28" t="s">
        <v>102</v>
      </c>
      <c r="C54" s="29" t="s">
        <v>103</v>
      </c>
      <c r="D54" s="30" t="s">
        <v>73</v>
      </c>
      <c r="E54" s="28">
        <v>6</v>
      </c>
      <c r="F54" s="31">
        <v>387.63</v>
      </c>
      <c r="G54" s="36">
        <f t="shared" si="2"/>
        <v>2697.9047999999998</v>
      </c>
      <c r="H54" s="31">
        <v>2325.7800000000002</v>
      </c>
      <c r="I54" s="36">
        <f t="shared" si="3"/>
        <v>16187.428800000002</v>
      </c>
    </row>
    <row r="55" spans="2:9" ht="38.25" x14ac:dyDescent="0.2">
      <c r="B55" s="28" t="s">
        <v>104</v>
      </c>
      <c r="C55" s="29" t="s">
        <v>105</v>
      </c>
      <c r="D55" s="30" t="s">
        <v>73</v>
      </c>
      <c r="E55" s="28">
        <v>15</v>
      </c>
      <c r="F55" s="31">
        <v>1235.8399999999999</v>
      </c>
      <c r="G55" s="36">
        <f t="shared" si="2"/>
        <v>8601.4463999999989</v>
      </c>
      <c r="H55" s="31">
        <v>18537.599999999999</v>
      </c>
      <c r="I55" s="36">
        <f t="shared" si="3"/>
        <v>129021.696</v>
      </c>
    </row>
    <row r="56" spans="2:9" ht="38.25" x14ac:dyDescent="0.2">
      <c r="B56" s="28" t="s">
        <v>106</v>
      </c>
      <c r="C56" s="29" t="s">
        <v>107</v>
      </c>
      <c r="D56" s="30" t="s">
        <v>13</v>
      </c>
      <c r="E56" s="28">
        <v>0.91759999999999997</v>
      </c>
      <c r="F56" s="31">
        <v>7571</v>
      </c>
      <c r="G56" s="36">
        <f t="shared" si="2"/>
        <v>52694.159999999996</v>
      </c>
      <c r="H56" s="31">
        <v>6947.15</v>
      </c>
      <c r="I56" s="36">
        <f t="shared" si="3"/>
        <v>48352.163999999997</v>
      </c>
    </row>
    <row r="57" spans="2:9" ht="89.25" x14ac:dyDescent="0.2">
      <c r="B57" s="28" t="s">
        <v>108</v>
      </c>
      <c r="C57" s="29" t="s">
        <v>109</v>
      </c>
      <c r="D57" s="30" t="s">
        <v>13</v>
      </c>
      <c r="E57" s="28">
        <v>0.73</v>
      </c>
      <c r="F57" s="31">
        <v>6550</v>
      </c>
      <c r="G57" s="36">
        <f t="shared" si="2"/>
        <v>45588</v>
      </c>
      <c r="H57" s="31">
        <v>4781.5</v>
      </c>
      <c r="I57" s="36">
        <f t="shared" si="3"/>
        <v>33279.24</v>
      </c>
    </row>
    <row r="58" spans="2:9" ht="38.25" x14ac:dyDescent="0.2">
      <c r="B58" s="28" t="s">
        <v>110</v>
      </c>
      <c r="C58" s="29" t="s">
        <v>111</v>
      </c>
      <c r="D58" s="30" t="s">
        <v>73</v>
      </c>
      <c r="E58" s="28">
        <v>7</v>
      </c>
      <c r="F58" s="31">
        <v>442.11</v>
      </c>
      <c r="G58" s="36">
        <f t="shared" si="2"/>
        <v>3077.0855999999999</v>
      </c>
      <c r="H58" s="31">
        <v>3094.77</v>
      </c>
      <c r="I58" s="36">
        <f t="shared" si="3"/>
        <v>21539.599200000001</v>
      </c>
    </row>
    <row r="59" spans="2:9" ht="38.25" x14ac:dyDescent="0.2">
      <c r="B59" s="28" t="s">
        <v>112</v>
      </c>
      <c r="C59" s="29" t="s">
        <v>113</v>
      </c>
      <c r="D59" s="30" t="s">
        <v>73</v>
      </c>
      <c r="E59" s="28">
        <v>16</v>
      </c>
      <c r="F59" s="31">
        <v>596.04</v>
      </c>
      <c r="G59" s="36">
        <f t="shared" si="2"/>
        <v>4148.4384</v>
      </c>
      <c r="H59" s="31">
        <v>9536.64</v>
      </c>
      <c r="I59" s="36">
        <f t="shared" si="3"/>
        <v>66375.0144</v>
      </c>
    </row>
    <row r="60" spans="2:9" ht="38.25" x14ac:dyDescent="0.2">
      <c r="B60" s="28" t="s">
        <v>114</v>
      </c>
      <c r="C60" s="29" t="s">
        <v>115</v>
      </c>
      <c r="D60" s="30" t="s">
        <v>13</v>
      </c>
      <c r="E60" s="28">
        <v>14</v>
      </c>
      <c r="F60" s="31">
        <v>5883.68</v>
      </c>
      <c r="G60" s="36">
        <f t="shared" si="2"/>
        <v>40950.412799999998</v>
      </c>
      <c r="H60" s="31">
        <v>82371.520000000004</v>
      </c>
      <c r="I60" s="36">
        <f t="shared" si="3"/>
        <v>573305.77919999999</v>
      </c>
    </row>
    <row r="61" spans="2:9" ht="38.25" x14ac:dyDescent="0.2">
      <c r="B61" s="28" t="s">
        <v>116</v>
      </c>
      <c r="C61" s="29" t="s">
        <v>117</v>
      </c>
      <c r="D61" s="30" t="s">
        <v>13</v>
      </c>
      <c r="E61" s="28">
        <v>5.48</v>
      </c>
      <c r="F61" s="31">
        <v>5763</v>
      </c>
      <c r="G61" s="36">
        <f t="shared" si="2"/>
        <v>40110.480000000003</v>
      </c>
      <c r="H61" s="31">
        <v>31581.24</v>
      </c>
      <c r="I61" s="36">
        <f t="shared" si="3"/>
        <v>219805.43040000001</v>
      </c>
    </row>
    <row r="62" spans="2:9" ht="38.25" x14ac:dyDescent="0.2">
      <c r="B62" s="28" t="s">
        <v>118</v>
      </c>
      <c r="C62" s="29" t="s">
        <v>119</v>
      </c>
      <c r="D62" s="30" t="s">
        <v>22</v>
      </c>
      <c r="E62" s="28">
        <v>30.132000000000001</v>
      </c>
      <c r="F62" s="31">
        <v>832.7</v>
      </c>
      <c r="G62" s="36">
        <f t="shared" si="2"/>
        <v>5795.5920000000006</v>
      </c>
      <c r="H62" s="31">
        <v>25090.92</v>
      </c>
      <c r="I62" s="36">
        <f t="shared" si="3"/>
        <v>174632.80319999999</v>
      </c>
    </row>
    <row r="63" spans="2:9" ht="38.25" x14ac:dyDescent="0.2">
      <c r="B63" s="28" t="s">
        <v>120</v>
      </c>
      <c r="C63" s="29" t="s">
        <v>121</v>
      </c>
      <c r="D63" s="30" t="s">
        <v>122</v>
      </c>
      <c r="E63" s="28">
        <v>80.554339999999996</v>
      </c>
      <c r="F63" s="31">
        <v>73.78</v>
      </c>
      <c r="G63" s="36">
        <f t="shared" si="2"/>
        <v>513.50879999999995</v>
      </c>
      <c r="H63" s="31">
        <v>5943.3</v>
      </c>
      <c r="I63" s="36">
        <f t="shared" si="3"/>
        <v>41365.368000000002</v>
      </c>
    </row>
    <row r="64" spans="2:9" ht="38.25" x14ac:dyDescent="0.2">
      <c r="B64" s="28" t="s">
        <v>123</v>
      </c>
      <c r="C64" s="29" t="s">
        <v>52</v>
      </c>
      <c r="D64" s="30" t="s">
        <v>53</v>
      </c>
      <c r="E64" s="28">
        <v>-521.4</v>
      </c>
      <c r="F64" s="31">
        <v>20.9</v>
      </c>
      <c r="G64" s="36">
        <f t="shared" si="2"/>
        <v>145.464</v>
      </c>
      <c r="H64" s="31">
        <v>-10897.26</v>
      </c>
      <c r="I64" s="36">
        <f t="shared" si="3"/>
        <v>-75844.929600000003</v>
      </c>
    </row>
    <row r="65" spans="1:14" ht="63.75" x14ac:dyDescent="0.2">
      <c r="B65" s="28" t="s">
        <v>124</v>
      </c>
      <c r="C65" s="29" t="s">
        <v>125</v>
      </c>
      <c r="D65" s="30" t="s">
        <v>122</v>
      </c>
      <c r="E65" s="28">
        <v>496</v>
      </c>
      <c r="F65" s="31">
        <v>618.38</v>
      </c>
      <c r="G65" s="36">
        <f t="shared" si="2"/>
        <v>4303.9247999999998</v>
      </c>
      <c r="H65" s="31">
        <v>306716.48</v>
      </c>
      <c r="I65" s="36">
        <f t="shared" si="3"/>
        <v>2134746.7007999998</v>
      </c>
    </row>
    <row r="66" spans="1:14" ht="127.5" x14ac:dyDescent="0.2">
      <c r="B66" s="28" t="s">
        <v>126</v>
      </c>
      <c r="C66" s="29" t="s">
        <v>127</v>
      </c>
      <c r="D66" s="30" t="s">
        <v>122</v>
      </c>
      <c r="E66" s="28">
        <v>729.57</v>
      </c>
      <c r="F66" s="31">
        <v>1181.23</v>
      </c>
      <c r="G66" s="36">
        <f t="shared" si="2"/>
        <v>8221.3608000000004</v>
      </c>
      <c r="H66" s="31">
        <v>861789.97</v>
      </c>
      <c r="I66" s="36">
        <f t="shared" si="3"/>
        <v>5998058.1912000002</v>
      </c>
    </row>
    <row r="67" spans="1:14" ht="76.5" x14ac:dyDescent="0.2">
      <c r="B67" s="28" t="s">
        <v>128</v>
      </c>
      <c r="C67" s="29" t="s">
        <v>129</v>
      </c>
      <c r="D67" s="30" t="s">
        <v>73</v>
      </c>
      <c r="E67" s="28">
        <v>40</v>
      </c>
      <c r="F67" s="31">
        <v>1434.54</v>
      </c>
      <c r="G67" s="36">
        <f t="shared" si="2"/>
        <v>9984.3984</v>
      </c>
      <c r="H67" s="31">
        <v>57381.599999999999</v>
      </c>
      <c r="I67" s="36">
        <f t="shared" si="3"/>
        <v>399375.93599999999</v>
      </c>
    </row>
    <row r="68" spans="1:14" x14ac:dyDescent="0.2">
      <c r="B68" s="32" t="s">
        <v>130</v>
      </c>
      <c r="C68" s="33" t="s">
        <v>131</v>
      </c>
      <c r="D68" s="34"/>
      <c r="E68" s="32" t="s">
        <v>130</v>
      </c>
      <c r="F68" s="35"/>
      <c r="G68" s="35"/>
      <c r="H68" s="37">
        <v>2084596.01</v>
      </c>
      <c r="I68" s="37">
        <f>SUM(I11:I67)</f>
        <v>14531373.069600001</v>
      </c>
    </row>
    <row r="69" spans="1:14" x14ac:dyDescent="0.2">
      <c r="B69" s="8"/>
      <c r="C69" s="6"/>
      <c r="D69" s="7"/>
      <c r="E69" s="8"/>
      <c r="F69" s="9"/>
      <c r="G69" s="9"/>
      <c r="H69" s="9"/>
      <c r="I69" s="9"/>
    </row>
    <row r="70" spans="1:14" ht="22.5" customHeight="1" x14ac:dyDescent="0.2">
      <c r="A70" s="39"/>
      <c r="B70" s="50" t="s">
        <v>134</v>
      </c>
      <c r="C70" s="50"/>
      <c r="D70" s="40"/>
      <c r="E70" s="40"/>
      <c r="F70" s="41"/>
      <c r="G70" s="41"/>
      <c r="H70" s="42"/>
      <c r="I70" s="42"/>
      <c r="J70" s="42"/>
      <c r="K70" s="42"/>
      <c r="L70" s="42"/>
      <c r="M70" s="42"/>
      <c r="N70" s="42"/>
    </row>
    <row r="71" spans="1:14" ht="37.5" customHeight="1" x14ac:dyDescent="0.2">
      <c r="A71" s="39"/>
      <c r="B71" s="43" t="s">
        <v>135</v>
      </c>
      <c r="C71" s="43"/>
      <c r="D71" s="40"/>
      <c r="E71" s="40"/>
      <c r="F71" s="41"/>
      <c r="G71" s="41"/>
      <c r="H71" s="42"/>
      <c r="I71" s="42"/>
      <c r="J71" s="42"/>
      <c r="K71" s="42"/>
      <c r="L71" s="42"/>
      <c r="M71" s="42"/>
      <c r="N71" s="42"/>
    </row>
    <row r="72" spans="1:14" x14ac:dyDescent="0.2">
      <c r="A72" s="39"/>
      <c r="B72" s="44"/>
      <c r="C72" s="39"/>
      <c r="D72" s="45"/>
      <c r="E72" s="45"/>
      <c r="F72" s="46"/>
      <c r="G72" s="46"/>
      <c r="H72" s="42"/>
      <c r="I72" s="42"/>
      <c r="J72" s="42"/>
      <c r="K72" s="42"/>
      <c r="L72" s="42"/>
      <c r="M72" s="42"/>
      <c r="N72" s="42"/>
    </row>
    <row r="73" spans="1:14" x14ac:dyDescent="0.2">
      <c r="A73" s="39"/>
      <c r="B73" s="50" t="s">
        <v>136</v>
      </c>
      <c r="C73" s="50"/>
      <c r="D73" s="45"/>
      <c r="E73" s="45"/>
      <c r="F73" s="46"/>
      <c r="G73" s="46"/>
      <c r="H73" s="42"/>
      <c r="I73" s="42"/>
      <c r="J73" s="42"/>
      <c r="K73" s="42"/>
      <c r="L73" s="42"/>
      <c r="M73" s="42"/>
      <c r="N73" s="42"/>
    </row>
    <row r="74" spans="1:14" x14ac:dyDescent="0.2">
      <c r="A74" s="47"/>
      <c r="B74" s="48"/>
      <c r="C74" s="47"/>
      <c r="D74" s="40"/>
      <c r="E74" s="40"/>
      <c r="F74" s="41"/>
      <c r="G74" s="41"/>
      <c r="H74" s="42"/>
      <c r="I74" s="42"/>
      <c r="J74" s="42"/>
      <c r="K74" s="42"/>
      <c r="L74" s="42"/>
      <c r="M74" s="42"/>
      <c r="N74" s="42"/>
    </row>
    <row r="75" spans="1:14" x14ac:dyDescent="0.2">
      <c r="A75" s="49" t="s">
        <v>136</v>
      </c>
      <c r="B75" s="48"/>
      <c r="C75" s="47"/>
      <c r="D75" s="40"/>
      <c r="E75" s="40"/>
      <c r="F75" s="41"/>
      <c r="G75" s="41"/>
      <c r="H75" s="42"/>
      <c r="I75" s="42"/>
      <c r="J75" s="42"/>
      <c r="K75" s="42"/>
      <c r="L75" s="42"/>
      <c r="M75" s="42"/>
      <c r="N75" s="42"/>
    </row>
  </sheetData>
  <mergeCells count="12">
    <mergeCell ref="B73:C73"/>
    <mergeCell ref="B9:I9"/>
    <mergeCell ref="B10:I10"/>
    <mergeCell ref="B71:C71"/>
    <mergeCell ref="B70:C70"/>
    <mergeCell ref="B2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scale="9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Шкатова Юлия Юрьевна</dc:creator>
  <cp:lastModifiedBy>Шкатова Юлия Юрьевна</cp:lastModifiedBy>
  <cp:lastPrinted>2021-06-24T10:17:03Z</cp:lastPrinted>
  <dcterms:created xsi:type="dcterms:W3CDTF">2003-01-28T12:33:10Z</dcterms:created>
  <dcterms:modified xsi:type="dcterms:W3CDTF">2022-02-24T08:28:35Z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